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<sst xmlns="http://schemas.openxmlformats.org/spreadsheetml/2006/main" count="38" uniqueCount="36">
  <si>
    <t>Lp.</t>
  </si>
  <si>
    <t>Nazwa zadania</t>
  </si>
  <si>
    <t>Dział</t>
  </si>
  <si>
    <t>Rozdział</t>
  </si>
  <si>
    <t xml:space="preserve">Przewodniczący Rady </t>
  </si>
  <si>
    <t>Razem</t>
  </si>
  <si>
    <t xml:space="preserve"> Rozdział 60016</t>
  </si>
  <si>
    <t xml:space="preserve"> Rozdział 80101</t>
  </si>
  <si>
    <t xml:space="preserve"> Rozdział 90095</t>
  </si>
  <si>
    <t xml:space="preserve"> Rozdział 92604</t>
  </si>
  <si>
    <t>Rady Miasta Łuków</t>
  </si>
  <si>
    <t xml:space="preserve"> Rozdział 90015</t>
  </si>
  <si>
    <t>Budowa ul. Polnej w m. Łuków</t>
  </si>
  <si>
    <t>Krzysztof Jodełko</t>
  </si>
  <si>
    <t xml:space="preserve"> Rozdział 60013</t>
  </si>
  <si>
    <t>zadanie realizowane z udziałem środków pochodzących z budżetu Unii Europejskiej</t>
  </si>
  <si>
    <t>zadania realizowane z udziałem środków pochodzących z budżetu Unii Europejskiej</t>
  </si>
  <si>
    <t>Zadania inwestycyjne realizowane przez miasto w roku 2018</t>
  </si>
  <si>
    <t>Budowa drogi rowerowej nad Krzną wraz z infrastrukturą towarzyszącą</t>
  </si>
  <si>
    <t>Termomodernizacja budynku Szkoły Podstawowej Nr 5 w Łukowie</t>
  </si>
  <si>
    <t>Modernizacja instalacji oświetlenia ulicznego w Łukowie na energooszczędne</t>
  </si>
  <si>
    <t>Budowa systemu podgrzewania wody na pływalni letniej Delfin w Łukowie</t>
  </si>
  <si>
    <t>Opracowanie dokumentacji technicznej rozbudowy pływalni Delfinek w Łukowie</t>
  </si>
  <si>
    <t xml:space="preserve"> Rozdział 80104</t>
  </si>
  <si>
    <t>Projekt instalacji elektrycznej z oddymianiem w Przedszkolu Miejskim Nr 4 w Łukowie</t>
  </si>
  <si>
    <t>Rewitalizacja zdegradowanego obszaru miasta Łuków - Zalew Zimna Woda oraz budowa infrastruktury na cele społeczne (w tym "Odnowa zdegradowanej przestrzeni miejskiej prowadząca do rozwiązania zdiagnozowanych problemów społecznych w mieście Łuków")</t>
  </si>
  <si>
    <t>ZMIANY</t>
  </si>
  <si>
    <t>Plan po zmianie</t>
  </si>
  <si>
    <t>zwiększ. /+/</t>
  </si>
  <si>
    <t>zmniejsz. /-/</t>
  </si>
  <si>
    <t>Plan przezd zmianą</t>
  </si>
  <si>
    <t>Opracowanie dokumentacji na budowę ciągu pieszo - rowerowego w ul. Świderskiej w m. Łuków</t>
  </si>
  <si>
    <t>Opracowanie dokumentacji na budowę połączeń dróg miejskich z drogą powiatową - małą obwodnicą miasta Łuków</t>
  </si>
  <si>
    <t>Załącznik Nr 4</t>
  </si>
  <si>
    <t>do Uchwały Nr XLVII/338/2018</t>
  </si>
  <si>
    <t>z dnia 17 stycznia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</si>
</sst>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6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 CE"/>
      <family val="0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1" fillId="32" borderId="14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8" fillId="0" borderId="1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3" borderId="23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7" fillId="34" borderId="23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0" fillId="35" borderId="18" xfId="0" applyNumberFormat="1" applyFont="1" applyFill="1" applyBorder="1" applyAlignment="1">
      <alignment horizontal="right" vertical="center"/>
    </xf>
    <xf numFmtId="3" fontId="0" fillId="34" borderId="2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48" fillId="34" borderId="10" xfId="0" applyNumberFormat="1" applyFont="1" applyFill="1" applyBorder="1" applyAlignment="1">
      <alignment horizontal="right" vertical="center"/>
    </xf>
    <xf numFmtId="3" fontId="49" fillId="34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0" fillId="33" borderId="2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3" fontId="1" fillId="33" borderId="14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2" xfId="0" applyNumberFormat="1" applyFont="1" applyFill="1" applyBorder="1" applyAlignment="1">
      <alignment horizontal="right" vertical="center"/>
    </xf>
    <xf numFmtId="3" fontId="0" fillId="33" borderId="27" xfId="0" applyNumberFormat="1" applyFont="1" applyFill="1" applyBorder="1" applyAlignment="1">
      <alignment horizontal="right" vertical="center"/>
    </xf>
    <xf numFmtId="3" fontId="10" fillId="33" borderId="2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8" fillId="34" borderId="10" xfId="0" applyNumberFormat="1" applyFont="1" applyFill="1" applyBorder="1" applyAlignment="1">
      <alignment vertical="center"/>
    </xf>
    <xf numFmtId="3" fontId="8" fillId="36" borderId="22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right" vertical="center"/>
    </xf>
    <xf numFmtId="3" fontId="7" fillId="36" borderId="22" xfId="0" applyNumberFormat="1" applyFont="1" applyFill="1" applyBorder="1" applyAlignment="1">
      <alignment horizontal="right" vertical="center"/>
    </xf>
    <xf numFmtId="0" fontId="1" fillId="37" borderId="29" xfId="0" applyFont="1" applyFill="1" applyBorder="1" applyAlignment="1">
      <alignment horizontal="center" vertical="center"/>
    </xf>
    <xf numFmtId="3" fontId="1" fillId="37" borderId="30" xfId="0" applyNumberFormat="1" applyFont="1" applyFill="1" applyBorder="1" applyAlignment="1">
      <alignment horizontal="right" vertical="center"/>
    </xf>
    <xf numFmtId="3" fontId="1" fillId="25" borderId="30" xfId="0" applyNumberFormat="1" applyFont="1" applyFill="1" applyBorder="1" applyAlignment="1">
      <alignment horizontal="right" vertical="center"/>
    </xf>
    <xf numFmtId="3" fontId="11" fillId="25" borderId="30" xfId="0" applyNumberFormat="1" applyFont="1" applyFill="1" applyBorder="1" applyAlignment="1">
      <alignment horizontal="right" vertical="center"/>
    </xf>
    <xf numFmtId="3" fontId="1" fillId="25" borderId="3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32" borderId="31" xfId="0" applyFont="1" applyFill="1" applyBorder="1" applyAlignment="1">
      <alignment horizontal="left" vertical="center"/>
    </xf>
    <xf numFmtId="0" fontId="1" fillId="32" borderId="3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" fillId="37" borderId="33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left" vertical="center"/>
    </xf>
    <xf numFmtId="0" fontId="1" fillId="32" borderId="38" xfId="0" applyFont="1" applyFill="1" applyBorder="1" applyAlignment="1">
      <alignment horizontal="left" vertical="center"/>
    </xf>
    <xf numFmtId="0" fontId="1" fillId="32" borderId="26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9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8" zoomScaleNormal="98" workbookViewId="0" topLeftCell="A1">
      <selection activeCell="V15" sqref="V15"/>
    </sheetView>
  </sheetViews>
  <sheetFormatPr defaultColWidth="9.00390625" defaultRowHeight="12.75"/>
  <cols>
    <col min="1" max="1" width="4.875" style="1" customWidth="1"/>
    <col min="2" max="2" width="50.625" style="0" customWidth="1"/>
    <col min="3" max="3" width="7.625" style="0" customWidth="1"/>
    <col min="4" max="4" width="10.125" style="0" customWidth="1"/>
    <col min="5" max="5" width="17.00390625" style="0" customWidth="1"/>
    <col min="6" max="6" width="13.75390625" style="0" customWidth="1"/>
    <col min="7" max="7" width="13.25390625" style="0" customWidth="1"/>
    <col min="8" max="8" width="15.125" style="0" customWidth="1"/>
  </cols>
  <sheetData>
    <row r="1" spans="7:8" ht="12.75">
      <c r="G1" s="11" t="s">
        <v>33</v>
      </c>
      <c r="H1" s="11"/>
    </row>
    <row r="2" spans="7:8" ht="12.75">
      <c r="G2" s="11" t="s">
        <v>34</v>
      </c>
      <c r="H2" s="11"/>
    </row>
    <row r="3" spans="7:8" ht="12.75">
      <c r="G3" s="11" t="s">
        <v>10</v>
      </c>
      <c r="H3" s="11"/>
    </row>
    <row r="4" spans="3:8" ht="12.75" customHeight="1">
      <c r="C4" s="3"/>
      <c r="G4" s="11" t="s">
        <v>35</v>
      </c>
      <c r="H4" s="11"/>
    </row>
    <row r="5" ht="10.5" customHeight="1"/>
    <row r="6" spans="1:8" ht="24" customHeight="1">
      <c r="A6" s="98" t="s">
        <v>17</v>
      </c>
      <c r="B6" s="98"/>
      <c r="C6" s="98"/>
      <c r="D6" s="98"/>
      <c r="E6" s="98"/>
      <c r="F6" s="98"/>
      <c r="G6" s="98"/>
      <c r="H6" s="98"/>
    </row>
    <row r="7" spans="4:5" ht="24.75" customHeight="1">
      <c r="D7" s="99"/>
      <c r="E7" s="99"/>
    </row>
    <row r="8" spans="1:8" ht="18.75" customHeight="1">
      <c r="A8" s="82" t="s">
        <v>0</v>
      </c>
      <c r="B8" s="82" t="s">
        <v>1</v>
      </c>
      <c r="C8" s="82" t="s">
        <v>2</v>
      </c>
      <c r="D8" s="82" t="s">
        <v>3</v>
      </c>
      <c r="E8" s="84" t="s">
        <v>30</v>
      </c>
      <c r="F8" s="96" t="s">
        <v>26</v>
      </c>
      <c r="G8" s="97"/>
      <c r="H8" s="84" t="s">
        <v>27</v>
      </c>
    </row>
    <row r="9" spans="1:8" ht="22.5" customHeight="1">
      <c r="A9" s="83"/>
      <c r="B9" s="83"/>
      <c r="C9" s="83"/>
      <c r="D9" s="83"/>
      <c r="E9" s="85"/>
      <c r="F9" s="29" t="s">
        <v>28</v>
      </c>
      <c r="G9" s="29" t="s">
        <v>29</v>
      </c>
      <c r="H9" s="85"/>
    </row>
    <row r="10" spans="1:8" ht="12.75" customHeight="1">
      <c r="A10" s="2">
        <v>1</v>
      </c>
      <c r="B10" s="2">
        <v>2</v>
      </c>
      <c r="C10" s="2">
        <v>3</v>
      </c>
      <c r="D10" s="2">
        <v>4</v>
      </c>
      <c r="E10" s="4">
        <v>5</v>
      </c>
      <c r="F10" s="2">
        <v>6</v>
      </c>
      <c r="G10" s="2">
        <v>7</v>
      </c>
      <c r="H10" s="4">
        <v>8</v>
      </c>
    </row>
    <row r="11" spans="1:8" ht="33" customHeight="1">
      <c r="A11" s="15">
        <v>1</v>
      </c>
      <c r="B11" s="14" t="s">
        <v>31</v>
      </c>
      <c r="C11" s="16">
        <v>600</v>
      </c>
      <c r="D11" s="17">
        <v>60013</v>
      </c>
      <c r="E11" s="18">
        <v>55000</v>
      </c>
      <c r="F11" s="30"/>
      <c r="G11" s="30"/>
      <c r="H11" s="31">
        <f aca="true" t="shared" si="0" ref="H11:H16">E11+F11-G11</f>
        <v>55000</v>
      </c>
    </row>
    <row r="12" spans="1:8" ht="23.25" customHeight="1">
      <c r="A12" s="79" t="s">
        <v>14</v>
      </c>
      <c r="B12" s="80"/>
      <c r="C12" s="80"/>
      <c r="D12" s="81"/>
      <c r="E12" s="13">
        <f>SUM(E11:E11)</f>
        <v>55000</v>
      </c>
      <c r="F12" s="32"/>
      <c r="G12" s="33"/>
      <c r="H12" s="52">
        <f t="shared" si="0"/>
        <v>55000</v>
      </c>
    </row>
    <row r="13" spans="1:8" ht="32.25" customHeight="1">
      <c r="A13" s="6">
        <v>2</v>
      </c>
      <c r="B13" s="10" t="s">
        <v>18</v>
      </c>
      <c r="C13" s="7">
        <v>600</v>
      </c>
      <c r="D13" s="8">
        <v>60016</v>
      </c>
      <c r="E13" s="9">
        <v>1265000</v>
      </c>
      <c r="F13" s="34"/>
      <c r="G13" s="34"/>
      <c r="H13" s="35">
        <f t="shared" si="0"/>
        <v>1265000</v>
      </c>
    </row>
    <row r="14" spans="1:8" ht="22.5" customHeight="1">
      <c r="A14" s="15">
        <v>3</v>
      </c>
      <c r="B14" s="14" t="s">
        <v>12</v>
      </c>
      <c r="C14" s="16">
        <v>600</v>
      </c>
      <c r="D14" s="17">
        <v>60016</v>
      </c>
      <c r="E14" s="18">
        <v>2000000</v>
      </c>
      <c r="F14" s="36"/>
      <c r="G14" s="36"/>
      <c r="H14" s="31">
        <f t="shared" si="0"/>
        <v>2000000</v>
      </c>
    </row>
    <row r="15" spans="1:8" ht="36.75" customHeight="1">
      <c r="A15" s="70">
        <v>4</v>
      </c>
      <c r="B15" s="14" t="s">
        <v>32</v>
      </c>
      <c r="C15" s="16">
        <v>600</v>
      </c>
      <c r="D15" s="17">
        <v>60016</v>
      </c>
      <c r="E15" s="18">
        <v>0</v>
      </c>
      <c r="F15" s="30">
        <v>14000</v>
      </c>
      <c r="G15" s="30"/>
      <c r="H15" s="31">
        <f t="shared" si="0"/>
        <v>14000</v>
      </c>
    </row>
    <row r="16" spans="1:10" ht="25.5" customHeight="1">
      <c r="A16" s="79" t="s">
        <v>6</v>
      </c>
      <c r="B16" s="80"/>
      <c r="C16" s="80"/>
      <c r="D16" s="81"/>
      <c r="E16" s="13">
        <f>SUM(E13:E14)</f>
        <v>3265000</v>
      </c>
      <c r="F16" s="37">
        <f>SUM(F13:F15)</f>
        <v>14000</v>
      </c>
      <c r="G16" s="32"/>
      <c r="H16" s="52">
        <f t="shared" si="0"/>
        <v>3279000</v>
      </c>
      <c r="J16" s="67"/>
    </row>
    <row r="17" spans="1:8" ht="26.25" customHeight="1">
      <c r="A17" s="28">
        <v>5</v>
      </c>
      <c r="B17" s="23" t="s">
        <v>19</v>
      </c>
      <c r="C17" s="8">
        <v>801</v>
      </c>
      <c r="D17" s="7">
        <v>80101</v>
      </c>
      <c r="E17" s="9">
        <v>4988751</v>
      </c>
      <c r="F17" s="34"/>
      <c r="G17" s="34"/>
      <c r="H17" s="35">
        <f>E18+F17-G17</f>
        <v>4988751</v>
      </c>
    </row>
    <row r="18" spans="1:8" ht="26.25" customHeight="1">
      <c r="A18" s="26"/>
      <c r="B18" s="86" t="s">
        <v>15</v>
      </c>
      <c r="C18" s="86"/>
      <c r="D18" s="87"/>
      <c r="E18" s="25">
        <f>SUM(E17)</f>
        <v>4988751</v>
      </c>
      <c r="F18" s="48">
        <f>SUM(F17)</f>
        <v>0</v>
      </c>
      <c r="G18" s="49"/>
      <c r="H18" s="25">
        <f>E18+F18-G18</f>
        <v>4988751</v>
      </c>
    </row>
    <row r="19" spans="1:8" ht="24" customHeight="1">
      <c r="A19" s="79" t="s">
        <v>7</v>
      </c>
      <c r="B19" s="80"/>
      <c r="C19" s="80"/>
      <c r="D19" s="81"/>
      <c r="E19" s="50">
        <f>SUM(E17:E17)</f>
        <v>4988751</v>
      </c>
      <c r="F19" s="39"/>
      <c r="G19" s="39"/>
      <c r="H19" s="53">
        <f>E19+F19-G19</f>
        <v>4988751</v>
      </c>
    </row>
    <row r="20" spans="1:8" ht="33.75" customHeight="1">
      <c r="A20" s="8">
        <v>6</v>
      </c>
      <c r="B20" s="23" t="s">
        <v>24</v>
      </c>
      <c r="C20" s="8">
        <v>801</v>
      </c>
      <c r="D20" s="7">
        <v>80104</v>
      </c>
      <c r="E20" s="9">
        <v>25000</v>
      </c>
      <c r="F20" s="51"/>
      <c r="G20" s="38"/>
      <c r="H20" s="54">
        <f>E21+F20-G20</f>
        <v>25000</v>
      </c>
    </row>
    <row r="21" spans="1:8" ht="28.5" customHeight="1">
      <c r="A21" s="79" t="s">
        <v>23</v>
      </c>
      <c r="B21" s="80"/>
      <c r="C21" s="80"/>
      <c r="D21" s="81"/>
      <c r="E21" s="13">
        <f>SUM(E20:E20)</f>
        <v>25000</v>
      </c>
      <c r="F21" s="39"/>
      <c r="G21" s="39"/>
      <c r="H21" s="53">
        <f>E21+F21-G21</f>
        <v>25000</v>
      </c>
    </row>
    <row r="22" spans="1:8" ht="33" customHeight="1">
      <c r="A22" s="17">
        <v>7</v>
      </c>
      <c r="B22" s="20" t="s">
        <v>20</v>
      </c>
      <c r="C22" s="21">
        <v>900</v>
      </c>
      <c r="D22" s="19">
        <v>90015</v>
      </c>
      <c r="E22" s="22">
        <v>4640000</v>
      </c>
      <c r="F22" s="40"/>
      <c r="G22" s="41"/>
      <c r="H22" s="42">
        <f>E23+F22-G22</f>
        <v>4640000</v>
      </c>
    </row>
    <row r="23" spans="1:8" ht="27" customHeight="1">
      <c r="A23" s="26"/>
      <c r="B23" s="86" t="s">
        <v>15</v>
      </c>
      <c r="C23" s="86"/>
      <c r="D23" s="87"/>
      <c r="E23" s="25">
        <f>SUM(E22)</f>
        <v>4640000</v>
      </c>
      <c r="F23" s="38"/>
      <c r="G23" s="38"/>
      <c r="H23" s="45">
        <f>E23+F23-G23</f>
        <v>4640000</v>
      </c>
    </row>
    <row r="24" spans="1:8" s="24" customFormat="1" ht="29.25" customHeight="1">
      <c r="A24" s="93" t="s">
        <v>11</v>
      </c>
      <c r="B24" s="94"/>
      <c r="C24" s="94"/>
      <c r="D24" s="95"/>
      <c r="E24" s="12">
        <f>SUM(E22:E22)</f>
        <v>4640000</v>
      </c>
      <c r="F24" s="55"/>
      <c r="G24" s="56"/>
      <c r="H24" s="57">
        <f>E24+F24-G24</f>
        <v>4640000</v>
      </c>
    </row>
    <row r="25" spans="1:8" ht="70.5" customHeight="1">
      <c r="A25" s="17">
        <v>8</v>
      </c>
      <c r="B25" s="20" t="s">
        <v>25</v>
      </c>
      <c r="C25" s="21">
        <v>900</v>
      </c>
      <c r="D25" s="19">
        <v>90095</v>
      </c>
      <c r="E25" s="22">
        <v>6192173</v>
      </c>
      <c r="F25" s="43">
        <v>793590</v>
      </c>
      <c r="G25" s="43"/>
      <c r="H25" s="35">
        <f>E26+F25-G25</f>
        <v>6985763</v>
      </c>
    </row>
    <row r="26" spans="1:8" ht="27" customHeight="1">
      <c r="A26" s="26"/>
      <c r="B26" s="86" t="s">
        <v>15</v>
      </c>
      <c r="C26" s="86"/>
      <c r="D26" s="87"/>
      <c r="E26" s="25">
        <f>SUM(E25)</f>
        <v>6192173</v>
      </c>
      <c r="F26" s="42">
        <f>SUM(F25)</f>
        <v>793590</v>
      </c>
      <c r="G26" s="51"/>
      <c r="H26" s="68">
        <f>E27+F26-G26</f>
        <v>6985763</v>
      </c>
    </row>
    <row r="27" spans="1:8" ht="24.75" customHeight="1">
      <c r="A27" s="79" t="s">
        <v>8</v>
      </c>
      <c r="B27" s="80"/>
      <c r="C27" s="80"/>
      <c r="D27" s="81"/>
      <c r="E27" s="13">
        <f>SUM(E25:E25)</f>
        <v>6192173</v>
      </c>
      <c r="F27" s="71">
        <f>SUM(F25)</f>
        <v>793590</v>
      </c>
      <c r="G27" s="58"/>
      <c r="H27" s="62">
        <f>E27+F27-G27</f>
        <v>6985763</v>
      </c>
    </row>
    <row r="28" spans="1:8" s="24" customFormat="1" ht="28.5" customHeight="1">
      <c r="A28" s="28">
        <v>9</v>
      </c>
      <c r="B28" s="59" t="s">
        <v>21</v>
      </c>
      <c r="C28" s="60">
        <v>926</v>
      </c>
      <c r="D28" s="28">
        <v>92604</v>
      </c>
      <c r="E28" s="61">
        <v>530000</v>
      </c>
      <c r="F28" s="63"/>
      <c r="G28" s="64"/>
      <c r="H28" s="46">
        <f>E28+F28-G28</f>
        <v>530000</v>
      </c>
    </row>
    <row r="29" spans="1:8" ht="28.5" customHeight="1">
      <c r="A29" s="19">
        <v>10</v>
      </c>
      <c r="B29" s="20" t="s">
        <v>22</v>
      </c>
      <c r="C29" s="21">
        <v>926</v>
      </c>
      <c r="D29" s="19">
        <v>92604</v>
      </c>
      <c r="E29" s="22">
        <v>150000</v>
      </c>
      <c r="F29" s="44"/>
      <c r="G29" s="44"/>
      <c r="H29" s="35">
        <f>E29+F29-G29</f>
        <v>150000</v>
      </c>
    </row>
    <row r="30" spans="1:8" ht="30" customHeight="1" thickBot="1">
      <c r="A30" s="93" t="s">
        <v>9</v>
      </c>
      <c r="B30" s="94"/>
      <c r="C30" s="94"/>
      <c r="D30" s="95"/>
      <c r="E30" s="12">
        <f>SUM(E28:E29)</f>
        <v>680000</v>
      </c>
      <c r="F30" s="65"/>
      <c r="G30" s="66"/>
      <c r="H30" s="52">
        <f>E30+F30-G30</f>
        <v>680000</v>
      </c>
    </row>
    <row r="31" spans="1:8" s="78" customFormat="1" ht="35.25" customHeight="1" thickBot="1" thickTop="1">
      <c r="A31" s="88" t="s">
        <v>5</v>
      </c>
      <c r="B31" s="89"/>
      <c r="C31" s="89"/>
      <c r="D31" s="73"/>
      <c r="E31" s="74">
        <f>SUM(E12,E16,E19,E24,E27,E30,E21)</f>
        <v>19845924</v>
      </c>
      <c r="F31" s="75">
        <f>SUM(F27,F30,F24,F21,F19,F16,F12)</f>
        <v>807590</v>
      </c>
      <c r="G31" s="76"/>
      <c r="H31" s="77">
        <f>E31+F31-G31</f>
        <v>20653514</v>
      </c>
    </row>
    <row r="32" spans="1:8" ht="35.25" customHeight="1" thickTop="1">
      <c r="A32" s="90" t="s">
        <v>16</v>
      </c>
      <c r="B32" s="91"/>
      <c r="C32" s="91"/>
      <c r="D32" s="92"/>
      <c r="E32" s="27">
        <f>SUM(E23,E18,E26)</f>
        <v>15820924</v>
      </c>
      <c r="F32" s="72">
        <f>SUM(F26,F23)</f>
        <v>793590</v>
      </c>
      <c r="G32" s="47"/>
      <c r="H32" s="69">
        <f>SUM(E32+F32-G32)</f>
        <v>16614514</v>
      </c>
    </row>
    <row r="33" ht="33" customHeight="1"/>
    <row r="34" spans="6:8" ht="15">
      <c r="F34" s="100" t="s">
        <v>4</v>
      </c>
      <c r="G34" s="100"/>
      <c r="H34" s="100"/>
    </row>
    <row r="35" ht="15">
      <c r="H35" s="5"/>
    </row>
    <row r="36" spans="6:8" ht="15">
      <c r="F36" s="100" t="s">
        <v>13</v>
      </c>
      <c r="G36" s="100"/>
      <c r="H36" s="100"/>
    </row>
  </sheetData>
  <sheetProtection/>
  <mergeCells count="23">
    <mergeCell ref="F8:G8"/>
    <mergeCell ref="H8:H9"/>
    <mergeCell ref="A6:H6"/>
    <mergeCell ref="D7:E7"/>
    <mergeCell ref="F36:H36"/>
    <mergeCell ref="A16:D16"/>
    <mergeCell ref="A12:D12"/>
    <mergeCell ref="A30:D30"/>
    <mergeCell ref="B26:D26"/>
    <mergeCell ref="F34:H34"/>
    <mergeCell ref="A31:C31"/>
    <mergeCell ref="A32:D32"/>
    <mergeCell ref="B23:D23"/>
    <mergeCell ref="A24:D24"/>
    <mergeCell ref="A27:D27"/>
    <mergeCell ref="A21:D21"/>
    <mergeCell ref="A19:D19"/>
    <mergeCell ref="D8:D9"/>
    <mergeCell ref="E8:E9"/>
    <mergeCell ref="A8:A9"/>
    <mergeCell ref="B8:B9"/>
    <mergeCell ref="B18:D18"/>
    <mergeCell ref="C8:C9"/>
  </mergeCells>
  <printOptions/>
  <pageMargins left="0.7086614173228347" right="0.7086614173228347" top="0.984251968503937" bottom="0.708661417322834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Zielińska</dc:creator>
  <cp:keywords/>
  <dc:description/>
  <cp:lastModifiedBy>Iwona</cp:lastModifiedBy>
  <cp:lastPrinted>2018-01-12T07:15:35Z</cp:lastPrinted>
  <dcterms:created xsi:type="dcterms:W3CDTF">2001-11-07T09:12:46Z</dcterms:created>
  <dcterms:modified xsi:type="dcterms:W3CDTF">2018-01-18T09:46:02Z</dcterms:modified>
  <cp:category/>
  <cp:version/>
  <cp:contentType/>
  <cp:contentStatus/>
</cp:coreProperties>
</file>